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\\192.168.10.184\Depto_Contabilidad\O.F.S\JUMAPAC GENERADOR CP 2024\ESTADOS FINANCIEROS HANA ZFIR032 2404\"/>
    </mc:Choice>
  </mc:AlternateContent>
  <xr:revisionPtr revIDLastSave="0" documentId="8_{D885D27A-C0A7-440E-B1AE-0A268B0049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4" l="1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37" i="4" l="1"/>
  <c r="Q37" i="4"/>
  <c r="I37" i="4" l="1"/>
  <c r="H37" i="4"/>
  <c r="G37" i="4"/>
  <c r="N4" i="4" l="1"/>
  <c r="Q4" i="4"/>
  <c r="P4" i="4"/>
</calcChain>
</file>

<file path=xl/sharedStrings.xml><?xml version="1.0" encoding="utf-8"?>
<sst xmlns="http://schemas.openxmlformats.org/spreadsheetml/2006/main" count="253" uniqueCount="79">
  <si>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</si>
  <si>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</si>
  <si>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</si>
  <si>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</si>
  <si>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</si>
  <si>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</si>
  <si>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</si>
  <si>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</si>
  <si>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</si>
  <si>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</si>
  <si>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</si>
  <si>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</si>
  <si>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</si>
  <si>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</si>
  <si>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</si>
  <si>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</si>
  <si>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</si>
  <si>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</si>
  <si>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</si>
  <si>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</si>
  <si>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</si>
  <si>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E000101</t>
  </si>
  <si>
    <t>A POT EN REDES DE COND,DISTR Y PZAS ESP RECUPERADA</t>
  </si>
  <si>
    <t>5110</t>
  </si>
  <si>
    <t>BIENES MUEBLES</t>
  </si>
  <si>
    <t>INGENIERIA Y PLANEACION</t>
  </si>
  <si>
    <t>31120M09A090000</t>
  </si>
  <si>
    <t>E00010301</t>
  </si>
  <si>
    <t>GESTION PARA OBTENCION DE RECURSOS</t>
  </si>
  <si>
    <t>DIRECCION GENERAL</t>
  </si>
  <si>
    <t>31120M09A020000</t>
  </si>
  <si>
    <t>E00010304</t>
  </si>
  <si>
    <t>GESTION Y COBRANZA DEL INGRESO</t>
  </si>
  <si>
    <t>COMERCIALIZACION</t>
  </si>
  <si>
    <t>31120M09A050000</t>
  </si>
  <si>
    <t>E00010305</t>
  </si>
  <si>
    <t>CONTROL Y OPERATIVIDAD DEL EQUIPO INFORMATICO</t>
  </si>
  <si>
    <t>INFORMATICA</t>
  </si>
  <si>
    <t>31120M09A060000</t>
  </si>
  <si>
    <t>E00010302</t>
  </si>
  <si>
    <t>ADMINISTRACION DEL RECURSO HUMANO</t>
  </si>
  <si>
    <t>5120</t>
  </si>
  <si>
    <t>RECURSOS HUMANOS</t>
  </si>
  <si>
    <t>31120M09A030000</t>
  </si>
  <si>
    <t>5150</t>
  </si>
  <si>
    <t>E000102</t>
  </si>
  <si>
    <t>AGUA REGULADA CONFORME A NORMA</t>
  </si>
  <si>
    <t>SANEAMIENTO</t>
  </si>
  <si>
    <t>31120M09A070000</t>
  </si>
  <si>
    <t>E000103</t>
  </si>
  <si>
    <t>OPERATIVIDAD DEL SISTEMA HIDRAULICO MEJORADA</t>
  </si>
  <si>
    <t>OPERACION Y MTTO ADMINISTRATIVO</t>
  </si>
  <si>
    <t>31120M09A010400</t>
  </si>
  <si>
    <t>E00010306</t>
  </si>
  <si>
    <t>DIFUSION DE LA OPERATIVIDAD DEL SISTEMA</t>
  </si>
  <si>
    <t>5210</t>
  </si>
  <si>
    <t>COMUNICACION SOCIAL</t>
  </si>
  <si>
    <t>31120M09A080000</t>
  </si>
  <si>
    <t/>
  </si>
  <si>
    <t>5290</t>
  </si>
  <si>
    <t>5310</t>
  </si>
  <si>
    <t>5410</t>
  </si>
  <si>
    <t>OPERACION Y MTTO MAQUINARIA Y EQUIPO</t>
  </si>
  <si>
    <t>31120M09A010300</t>
  </si>
  <si>
    <t>OPERACION Y MTTO AGUA POTABLE</t>
  </si>
  <si>
    <t>31120M09A010100</t>
  </si>
  <si>
    <t>5490</t>
  </si>
  <si>
    <t>5630</t>
  </si>
  <si>
    <t>5640</t>
  </si>
  <si>
    <t>5650</t>
  </si>
  <si>
    <t>OPERACION Y MTTO ALCANTARILLADO</t>
  </si>
  <si>
    <t>31120M09A010200</t>
  </si>
  <si>
    <t>5690</t>
  </si>
  <si>
    <t>5810</t>
  </si>
  <si>
    <t>BIENES INMUEBLES</t>
  </si>
  <si>
    <t>6130</t>
  </si>
  <si>
    <t>OBRA</t>
  </si>
  <si>
    <t>6160</t>
  </si>
  <si>
    <t>Junta Municipal de Agua Potable y Alcantarillado de Cortázar, Gto.
Programas y Proyectos de Inversión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</si>
</sst>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topLeftCell="A25" workbookViewId="0">
      <selection activeCell="A37" sqref="A37:Q37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14" t="s">
        <v>78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73017.25</v>
      </c>
      <c r="I4" s="10">
        <v>73017.25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1</v>
      </c>
      <c r="P4" s="6">
        <f>IF(J4=0,0,L4/J4)</f>
        <v>0</v>
      </c>
      <c r="Q4" s="6">
        <f>IF(L4=0,0,L4/K4)</f>
        <v>0</v>
      </c>
    </row>
    <row r="5" spans="1:17" x14ac:dyDescent="0.25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0</v>
      </c>
      <c r="H5" s="10">
        <v>412190.15</v>
      </c>
      <c r="I5" s="10">
        <v>412190.15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7" x14ac:dyDescent="0.25">
      <c r="A6" s="12" t="s">
        <v>31</v>
      </c>
      <c r="B6" s="12" t="s">
        <v>32</v>
      </c>
      <c r="C6" s="12" t="s">
        <v>23</v>
      </c>
      <c r="D6" s="12" t="s">
        <v>24</v>
      </c>
      <c r="E6" s="12" t="s">
        <v>34</v>
      </c>
      <c r="F6" s="12" t="s">
        <v>33</v>
      </c>
      <c r="G6" s="10">
        <v>0</v>
      </c>
      <c r="H6" s="10">
        <v>301979.34000000003</v>
      </c>
      <c r="I6" s="10">
        <v>301979.34000000003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1</v>
      </c>
      <c r="P6" s="6">
        <f>IF(J6=0,0,L6/J6)</f>
        <v>0</v>
      </c>
      <c r="Q6" s="6">
        <f>IF(L6=0,0,L6/K6)</f>
        <v>0</v>
      </c>
    </row>
    <row r="7" spans="1:17" x14ac:dyDescent="0.25">
      <c r="A7" s="12" t="s">
        <v>35</v>
      </c>
      <c r="B7" s="12" t="s">
        <v>36</v>
      </c>
      <c r="C7" s="12" t="s">
        <v>23</v>
      </c>
      <c r="D7" s="12" t="s">
        <v>24</v>
      </c>
      <c r="E7" s="12" t="s">
        <v>38</v>
      </c>
      <c r="F7" s="12" t="s">
        <v>37</v>
      </c>
      <c r="G7" s="10">
        <v>0</v>
      </c>
      <c r="H7" s="10">
        <v>380642</v>
      </c>
      <c r="I7" s="10">
        <v>380642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1</v>
      </c>
      <c r="P7" s="6">
        <f>IF(J7=0,0,L7/J7)</f>
        <v>0</v>
      </c>
      <c r="Q7" s="6">
        <f>IF(L7=0,0,L7/K7)</f>
        <v>0</v>
      </c>
    </row>
    <row r="8" spans="1:17" x14ac:dyDescent="0.25">
      <c r="A8" s="12" t="s">
        <v>39</v>
      </c>
      <c r="B8" s="12" t="s">
        <v>40</v>
      </c>
      <c r="C8" s="12" t="s">
        <v>41</v>
      </c>
      <c r="D8" s="12" t="s">
        <v>24</v>
      </c>
      <c r="E8" s="12" t="s">
        <v>43</v>
      </c>
      <c r="F8" s="12" t="s">
        <v>42</v>
      </c>
      <c r="G8" s="10">
        <v>0</v>
      </c>
      <c r="H8" s="10">
        <v>10310.69</v>
      </c>
      <c r="I8" s="10">
        <v>10310.69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1</v>
      </c>
      <c r="P8" s="6">
        <f>IF(J8=0,0,L8/J8)</f>
        <v>0</v>
      </c>
      <c r="Q8" s="6">
        <f>IF(L8=0,0,L8/K8)</f>
        <v>0</v>
      </c>
    </row>
    <row r="9" spans="1:17" x14ac:dyDescent="0.25">
      <c r="A9" s="12" t="s">
        <v>21</v>
      </c>
      <c r="B9" s="12" t="s">
        <v>22</v>
      </c>
      <c r="C9" s="12" t="s">
        <v>44</v>
      </c>
      <c r="D9" s="12" t="s">
        <v>24</v>
      </c>
      <c r="E9" s="12" t="s">
        <v>26</v>
      </c>
      <c r="F9" s="12" t="s">
        <v>25</v>
      </c>
      <c r="G9" s="10">
        <v>12000</v>
      </c>
      <c r="H9" s="10">
        <v>0</v>
      </c>
      <c r="I9" s="10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7" x14ac:dyDescent="0.25">
      <c r="A10" s="12" t="s">
        <v>45</v>
      </c>
      <c r="B10" s="12" t="s">
        <v>46</v>
      </c>
      <c r="C10" s="12" t="s">
        <v>44</v>
      </c>
      <c r="D10" s="12" t="s">
        <v>24</v>
      </c>
      <c r="E10" s="12" t="s">
        <v>48</v>
      </c>
      <c r="F10" s="12" t="s">
        <v>47</v>
      </c>
      <c r="G10" s="10">
        <v>12000</v>
      </c>
      <c r="H10" s="10">
        <v>0</v>
      </c>
      <c r="I10" s="10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2" t="s">
        <v>49</v>
      </c>
      <c r="B11" s="12" t="s">
        <v>50</v>
      </c>
      <c r="C11" s="12" t="s">
        <v>44</v>
      </c>
      <c r="D11" s="12" t="s">
        <v>24</v>
      </c>
      <c r="E11" s="12" t="s">
        <v>52</v>
      </c>
      <c r="F11" s="12" t="s">
        <v>51</v>
      </c>
      <c r="G11" s="10">
        <v>22500</v>
      </c>
      <c r="H11" s="10">
        <v>0</v>
      </c>
      <c r="I11" s="10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2" t="s">
        <v>39</v>
      </c>
      <c r="B12" s="12" t="s">
        <v>40</v>
      </c>
      <c r="C12" s="12" t="s">
        <v>44</v>
      </c>
      <c r="D12" s="12" t="s">
        <v>24</v>
      </c>
      <c r="E12" s="12" t="s">
        <v>43</v>
      </c>
      <c r="F12" s="12" t="s">
        <v>42</v>
      </c>
      <c r="G12" s="10">
        <v>10000</v>
      </c>
      <c r="H12" s="10">
        <v>0</v>
      </c>
      <c r="I12" s="10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2" t="s">
        <v>35</v>
      </c>
      <c r="B13" s="12" t="s">
        <v>36</v>
      </c>
      <c r="C13" s="12" t="s">
        <v>44</v>
      </c>
      <c r="D13" s="12" t="s">
        <v>24</v>
      </c>
      <c r="E13" s="12" t="s">
        <v>38</v>
      </c>
      <c r="F13" s="12" t="s">
        <v>37</v>
      </c>
      <c r="G13" s="10">
        <v>365000</v>
      </c>
      <c r="H13" s="10">
        <v>315159.67999999999</v>
      </c>
      <c r="I13" s="10">
        <v>315159.67999999999</v>
      </c>
      <c r="J13" s="5"/>
      <c r="K13" s="5"/>
      <c r="L13" s="5"/>
      <c r="M13" s="8" t="s">
        <v>17</v>
      </c>
      <c r="N13" s="7">
        <f>IF(G13&gt;0,I13/G13,0)</f>
        <v>0.86345117808219174</v>
      </c>
      <c r="O13" s="7">
        <f>IF(H13&gt;0,I13/H13,0)</f>
        <v>1</v>
      </c>
      <c r="P13" s="6">
        <f>IF(J13=0,0,L13/J13)</f>
        <v>0</v>
      </c>
      <c r="Q13" s="6">
        <f>IF(L13=0,0,L13/K13)</f>
        <v>0</v>
      </c>
    </row>
    <row r="14" spans="1:17" x14ac:dyDescent="0.25">
      <c r="A14" s="12" t="s">
        <v>53</v>
      </c>
      <c r="B14" s="12" t="s">
        <v>54</v>
      </c>
      <c r="C14" s="12" t="s">
        <v>55</v>
      </c>
      <c r="D14" s="12" t="s">
        <v>24</v>
      </c>
      <c r="E14" s="12" t="s">
        <v>57</v>
      </c>
      <c r="F14" s="12" t="s">
        <v>56</v>
      </c>
      <c r="G14" s="10">
        <v>0</v>
      </c>
      <c r="H14" s="10">
        <v>21515.52</v>
      </c>
      <c r="I14" s="10">
        <v>21515.52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1</v>
      </c>
      <c r="P14" s="6">
        <f>IF(J14=0,0,L14/J14)</f>
        <v>0</v>
      </c>
      <c r="Q14" s="6">
        <f>IF(L14=0,0,L14/K14)</f>
        <v>0</v>
      </c>
    </row>
    <row r="15" spans="1:17" x14ac:dyDescent="0.25">
      <c r="A15" s="12" t="s">
        <v>58</v>
      </c>
      <c r="B15" s="12" t="s">
        <v>54</v>
      </c>
      <c r="C15" s="12" t="s">
        <v>59</v>
      </c>
      <c r="D15" s="12" t="s">
        <v>24</v>
      </c>
      <c r="E15" s="12" t="s">
        <v>57</v>
      </c>
      <c r="F15" s="12" t="s">
        <v>56</v>
      </c>
      <c r="G15" s="10">
        <v>0</v>
      </c>
      <c r="H15" s="10">
        <v>41000</v>
      </c>
      <c r="I15" s="10">
        <v>41000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1</v>
      </c>
      <c r="P15" s="6">
        <f>IF(J15=0,0,L15/J15)</f>
        <v>0</v>
      </c>
      <c r="Q15" s="6">
        <f>IF(L15=0,0,L15/K15)</f>
        <v>0</v>
      </c>
    </row>
    <row r="16" spans="1:17" x14ac:dyDescent="0.25">
      <c r="A16" s="12" t="s">
        <v>45</v>
      </c>
      <c r="B16" s="12" t="s">
        <v>46</v>
      </c>
      <c r="C16" s="12" t="s">
        <v>60</v>
      </c>
      <c r="D16" s="12" t="s">
        <v>24</v>
      </c>
      <c r="E16" s="12" t="s">
        <v>48</v>
      </c>
      <c r="F16" s="12" t="s">
        <v>47</v>
      </c>
      <c r="G16" s="10">
        <v>50000</v>
      </c>
      <c r="H16" s="10">
        <v>33783.199999999997</v>
      </c>
      <c r="I16" s="10">
        <v>33783.199999999997</v>
      </c>
      <c r="J16" s="5"/>
      <c r="K16" s="5"/>
      <c r="L16" s="5"/>
      <c r="M16" s="8" t="s">
        <v>17</v>
      </c>
      <c r="N16" s="7">
        <f>IF(G16&gt;0,I16/G16,0)</f>
        <v>0.67566399999999993</v>
      </c>
      <c r="O16" s="7">
        <f>IF(H16&gt;0,I16/H16,0)</f>
        <v>1</v>
      </c>
      <c r="P16" s="6">
        <f>IF(J16=0,0,L16/J16)</f>
        <v>0</v>
      </c>
      <c r="Q16" s="6">
        <f>IF(L16=0,0,L16/K16)</f>
        <v>0</v>
      </c>
    </row>
    <row r="17" spans="1:17" x14ac:dyDescent="0.25">
      <c r="A17" s="12" t="s">
        <v>49</v>
      </c>
      <c r="B17" s="12" t="s">
        <v>50</v>
      </c>
      <c r="C17" s="12" t="s">
        <v>61</v>
      </c>
      <c r="D17" s="12" t="s">
        <v>24</v>
      </c>
      <c r="E17" s="12" t="s">
        <v>63</v>
      </c>
      <c r="F17" s="12" t="s">
        <v>62</v>
      </c>
      <c r="G17" s="10">
        <v>500000</v>
      </c>
      <c r="H17" s="10">
        <v>0</v>
      </c>
      <c r="I17" s="10">
        <v>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</v>
      </c>
      <c r="P17" s="6">
        <f>IF(J17=0,0,L17/J17)</f>
        <v>0</v>
      </c>
      <c r="Q17" s="6">
        <f>IF(L17=0,0,L17/K17)</f>
        <v>0</v>
      </c>
    </row>
    <row r="18" spans="1:17" x14ac:dyDescent="0.25">
      <c r="A18" s="12" t="s">
        <v>58</v>
      </c>
      <c r="B18" s="12" t="s">
        <v>50</v>
      </c>
      <c r="C18" s="12" t="s">
        <v>61</v>
      </c>
      <c r="D18" s="12" t="s">
        <v>24</v>
      </c>
      <c r="E18" s="12" t="s">
        <v>65</v>
      </c>
      <c r="F18" s="12" t="s">
        <v>64</v>
      </c>
      <c r="G18" s="10">
        <v>50000</v>
      </c>
      <c r="H18" s="10">
        <v>0</v>
      </c>
      <c r="I18" s="10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7" x14ac:dyDescent="0.25">
      <c r="A19" s="12" t="s">
        <v>31</v>
      </c>
      <c r="B19" s="12" t="s">
        <v>32</v>
      </c>
      <c r="C19" s="12" t="s">
        <v>61</v>
      </c>
      <c r="D19" s="12" t="s">
        <v>24</v>
      </c>
      <c r="E19" s="12" t="s">
        <v>34</v>
      </c>
      <c r="F19" s="12" t="s">
        <v>33</v>
      </c>
      <c r="G19" s="10">
        <v>50000</v>
      </c>
      <c r="H19" s="10">
        <v>0</v>
      </c>
      <c r="I19" s="10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7" x14ac:dyDescent="0.25">
      <c r="A20" s="12" t="s">
        <v>49</v>
      </c>
      <c r="B20" s="12" t="s">
        <v>50</v>
      </c>
      <c r="C20" s="12" t="s">
        <v>66</v>
      </c>
      <c r="D20" s="12" t="s">
        <v>24</v>
      </c>
      <c r="E20" s="12" t="s">
        <v>65</v>
      </c>
      <c r="F20" s="12" t="s">
        <v>64</v>
      </c>
      <c r="G20" s="10">
        <v>0</v>
      </c>
      <c r="H20" s="10">
        <v>4254470.68</v>
      </c>
      <c r="I20" s="10">
        <v>4254470.68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1</v>
      </c>
      <c r="P20" s="6">
        <f>IF(J20=0,0,L20/J20)</f>
        <v>0</v>
      </c>
      <c r="Q20" s="6">
        <f>IF(L20=0,0,L20/K20)</f>
        <v>0</v>
      </c>
    </row>
    <row r="21" spans="1:17" x14ac:dyDescent="0.25">
      <c r="A21" s="12" t="s">
        <v>31</v>
      </c>
      <c r="B21" s="12" t="s">
        <v>32</v>
      </c>
      <c r="C21" s="12" t="s">
        <v>66</v>
      </c>
      <c r="D21" s="12" t="s">
        <v>24</v>
      </c>
      <c r="E21" s="12" t="s">
        <v>34</v>
      </c>
      <c r="F21" s="12" t="s">
        <v>33</v>
      </c>
      <c r="G21" s="10">
        <v>0</v>
      </c>
      <c r="H21" s="10">
        <v>34043.1</v>
      </c>
      <c r="I21" s="10">
        <v>34043.1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1</v>
      </c>
      <c r="P21" s="6">
        <f>IF(J21=0,0,L21/J21)</f>
        <v>0</v>
      </c>
      <c r="Q21" s="6">
        <f>IF(L21=0,0,L21/K21)</f>
        <v>0</v>
      </c>
    </row>
    <row r="22" spans="1:17" x14ac:dyDescent="0.25">
      <c r="A22" s="12" t="s">
        <v>49</v>
      </c>
      <c r="B22" s="12" t="s">
        <v>50</v>
      </c>
      <c r="C22" s="12" t="s">
        <v>67</v>
      </c>
      <c r="D22" s="12" t="s">
        <v>24</v>
      </c>
      <c r="E22" s="12" t="s">
        <v>65</v>
      </c>
      <c r="F22" s="12" t="s">
        <v>64</v>
      </c>
      <c r="G22" s="10">
        <v>794000</v>
      </c>
      <c r="H22" s="10">
        <v>20386.21</v>
      </c>
      <c r="I22" s="10">
        <v>20386.21</v>
      </c>
      <c r="J22" s="5"/>
      <c r="K22" s="5"/>
      <c r="L22" s="5"/>
      <c r="M22" s="8" t="s">
        <v>17</v>
      </c>
      <c r="N22" s="7">
        <f>IF(G22&gt;0,I22/G22,0)</f>
        <v>2.5675327455919394E-2</v>
      </c>
      <c r="O22" s="7">
        <f>IF(H22&gt;0,I22/H22,0)</f>
        <v>1</v>
      </c>
      <c r="P22" s="6">
        <f>IF(J22=0,0,L22/J22)</f>
        <v>0</v>
      </c>
      <c r="Q22" s="6">
        <f>IF(L22=0,0,L22/K22)</f>
        <v>0</v>
      </c>
    </row>
    <row r="23" spans="1:17" x14ac:dyDescent="0.25">
      <c r="A23" s="12" t="s">
        <v>27</v>
      </c>
      <c r="B23" s="12" t="s">
        <v>28</v>
      </c>
      <c r="C23" s="12" t="s">
        <v>68</v>
      </c>
      <c r="D23" s="12" t="s">
        <v>24</v>
      </c>
      <c r="E23" s="12" t="s">
        <v>30</v>
      </c>
      <c r="F23" s="12" t="s">
        <v>29</v>
      </c>
      <c r="G23" s="10">
        <v>0</v>
      </c>
      <c r="H23" s="10">
        <v>38400</v>
      </c>
      <c r="I23" s="10">
        <v>38400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1</v>
      </c>
      <c r="P23" s="6">
        <f>IF(J23=0,0,L23/J23)</f>
        <v>0</v>
      </c>
      <c r="Q23" s="6">
        <f>IF(L23=0,0,L23/K23)</f>
        <v>0</v>
      </c>
    </row>
    <row r="24" spans="1:17" x14ac:dyDescent="0.25">
      <c r="A24" s="12" t="s">
        <v>39</v>
      </c>
      <c r="B24" s="12" t="s">
        <v>40</v>
      </c>
      <c r="C24" s="12" t="s">
        <v>68</v>
      </c>
      <c r="D24" s="12" t="s">
        <v>24</v>
      </c>
      <c r="E24" s="12" t="s">
        <v>43</v>
      </c>
      <c r="F24" s="12" t="s">
        <v>42</v>
      </c>
      <c r="G24" s="10">
        <v>20000</v>
      </c>
      <c r="H24" s="10">
        <v>7836.21</v>
      </c>
      <c r="I24" s="10">
        <v>7836.21</v>
      </c>
      <c r="J24" s="5"/>
      <c r="K24" s="5"/>
      <c r="L24" s="5"/>
      <c r="M24" s="8" t="s">
        <v>17</v>
      </c>
      <c r="N24" s="7">
        <f>IF(G24&gt;0,I24/G24,0)</f>
        <v>0.39181050000000001</v>
      </c>
      <c r="O24" s="7">
        <f>IF(H24&gt;0,I24/H24,0)</f>
        <v>1</v>
      </c>
      <c r="P24" s="6">
        <f>IF(J24=0,0,L24/J24)</f>
        <v>0</v>
      </c>
      <c r="Q24" s="6">
        <f>IF(L24=0,0,L24/K24)</f>
        <v>0</v>
      </c>
    </row>
    <row r="25" spans="1:17" x14ac:dyDescent="0.25">
      <c r="A25" s="12" t="s">
        <v>53</v>
      </c>
      <c r="B25" s="12" t="s">
        <v>54</v>
      </c>
      <c r="C25" s="12" t="s">
        <v>68</v>
      </c>
      <c r="D25" s="12" t="s">
        <v>24</v>
      </c>
      <c r="E25" s="12" t="s">
        <v>57</v>
      </c>
      <c r="F25" s="12" t="s">
        <v>56</v>
      </c>
      <c r="G25" s="10">
        <v>9200</v>
      </c>
      <c r="H25" s="10">
        <v>0</v>
      </c>
      <c r="I25" s="10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7" x14ac:dyDescent="0.25">
      <c r="A26" s="12" t="s">
        <v>49</v>
      </c>
      <c r="B26" s="12" t="s">
        <v>50</v>
      </c>
      <c r="C26" s="12" t="s">
        <v>69</v>
      </c>
      <c r="D26" s="12" t="s">
        <v>24</v>
      </c>
      <c r="E26" s="12" t="s">
        <v>63</v>
      </c>
      <c r="F26" s="12" t="s">
        <v>62</v>
      </c>
      <c r="G26" s="10">
        <v>8500</v>
      </c>
      <c r="H26" s="10">
        <v>0</v>
      </c>
      <c r="I26" s="10">
        <v>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</v>
      </c>
      <c r="P26" s="6">
        <f>IF(J26=0,0,L26/J26)</f>
        <v>0</v>
      </c>
      <c r="Q26" s="6">
        <f>IF(L26=0,0,L26/K26)</f>
        <v>0</v>
      </c>
    </row>
    <row r="27" spans="1:17" x14ac:dyDescent="0.25">
      <c r="A27" s="12" t="s">
        <v>58</v>
      </c>
      <c r="B27" s="12" t="s">
        <v>50</v>
      </c>
      <c r="C27" s="12" t="s">
        <v>69</v>
      </c>
      <c r="D27" s="12" t="s">
        <v>24</v>
      </c>
      <c r="E27" s="12" t="s">
        <v>65</v>
      </c>
      <c r="F27" s="12" t="s">
        <v>64</v>
      </c>
      <c r="G27" s="10">
        <v>34000</v>
      </c>
      <c r="H27" s="10">
        <v>0</v>
      </c>
      <c r="I27" s="10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7" x14ac:dyDescent="0.25">
      <c r="A28" s="12" t="s">
        <v>58</v>
      </c>
      <c r="B28" s="12" t="s">
        <v>50</v>
      </c>
      <c r="C28" s="12" t="s">
        <v>69</v>
      </c>
      <c r="D28" s="12" t="s">
        <v>24</v>
      </c>
      <c r="E28" s="12" t="s">
        <v>71</v>
      </c>
      <c r="F28" s="12" t="s">
        <v>70</v>
      </c>
      <c r="G28" s="10">
        <v>8500</v>
      </c>
      <c r="H28" s="10">
        <v>0</v>
      </c>
      <c r="I28" s="10">
        <v>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</v>
      </c>
      <c r="P28" s="6">
        <f>IF(J28=0,0,L28/J28)</f>
        <v>0</v>
      </c>
      <c r="Q28" s="6">
        <f>IF(L28=0,0,L28/K28)</f>
        <v>0</v>
      </c>
    </row>
    <row r="29" spans="1:17" x14ac:dyDescent="0.25">
      <c r="A29" s="12" t="s">
        <v>31</v>
      </c>
      <c r="B29" s="12" t="s">
        <v>32</v>
      </c>
      <c r="C29" s="12" t="s">
        <v>69</v>
      </c>
      <c r="D29" s="12" t="s">
        <v>24</v>
      </c>
      <c r="E29" s="12" t="s">
        <v>34</v>
      </c>
      <c r="F29" s="12" t="s">
        <v>33</v>
      </c>
      <c r="G29" s="10">
        <v>42500</v>
      </c>
      <c r="H29" s="10">
        <v>0</v>
      </c>
      <c r="I29" s="10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2" t="s">
        <v>35</v>
      </c>
      <c r="B30" s="12" t="s">
        <v>36</v>
      </c>
      <c r="C30" s="12" t="s">
        <v>69</v>
      </c>
      <c r="D30" s="12" t="s">
        <v>24</v>
      </c>
      <c r="E30" s="12" t="s">
        <v>38</v>
      </c>
      <c r="F30" s="12" t="s">
        <v>37</v>
      </c>
      <c r="G30" s="10">
        <v>8500</v>
      </c>
      <c r="H30" s="10">
        <v>0</v>
      </c>
      <c r="I30" s="10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2" t="s">
        <v>45</v>
      </c>
      <c r="B31" s="12" t="s">
        <v>46</v>
      </c>
      <c r="C31" s="12" t="s">
        <v>72</v>
      </c>
      <c r="D31" s="12" t="s">
        <v>24</v>
      </c>
      <c r="E31" s="12" t="s">
        <v>48</v>
      </c>
      <c r="F31" s="12" t="s">
        <v>47</v>
      </c>
      <c r="G31" s="10">
        <v>290000</v>
      </c>
      <c r="H31" s="10">
        <v>0</v>
      </c>
      <c r="I31" s="10">
        <v>0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</v>
      </c>
      <c r="P31" s="6">
        <f>IF(J31=0,0,L31/J31)</f>
        <v>0</v>
      </c>
      <c r="Q31" s="6">
        <f>IF(L31=0,0,L31/K31)</f>
        <v>0</v>
      </c>
    </row>
    <row r="32" spans="1:17" x14ac:dyDescent="0.25">
      <c r="A32" s="12" t="s">
        <v>49</v>
      </c>
      <c r="B32" s="12" t="s">
        <v>50</v>
      </c>
      <c r="C32" s="12" t="s">
        <v>72</v>
      </c>
      <c r="D32" s="12" t="s">
        <v>24</v>
      </c>
      <c r="E32" s="12" t="s">
        <v>65</v>
      </c>
      <c r="F32" s="12" t="s">
        <v>64</v>
      </c>
      <c r="G32" s="10">
        <v>552000</v>
      </c>
      <c r="H32" s="10">
        <v>655136.91</v>
      </c>
      <c r="I32" s="10">
        <v>655136.91</v>
      </c>
      <c r="J32" s="5"/>
      <c r="K32" s="5"/>
      <c r="L32" s="5"/>
      <c r="M32" s="8" t="s">
        <v>17</v>
      </c>
      <c r="N32" s="7">
        <f>IF(G32&gt;0,I32/G32,0)</f>
        <v>1.1868422282608697</v>
      </c>
      <c r="O32" s="7">
        <f>IF(H32&gt;0,I32/H32,0)</f>
        <v>1</v>
      </c>
      <c r="P32" s="6">
        <f>IF(J32=0,0,L32/J32)</f>
        <v>0</v>
      </c>
      <c r="Q32" s="6">
        <f>IF(L32=0,0,L32/K32)</f>
        <v>0</v>
      </c>
    </row>
    <row r="33" spans="1:17" x14ac:dyDescent="0.25">
      <c r="A33" s="12" t="s">
        <v>27</v>
      </c>
      <c r="B33" s="12" t="s">
        <v>28</v>
      </c>
      <c r="C33" s="12" t="s">
        <v>73</v>
      </c>
      <c r="D33" s="12" t="s">
        <v>74</v>
      </c>
      <c r="E33" s="12" t="s">
        <v>30</v>
      </c>
      <c r="F33" s="12" t="s">
        <v>29</v>
      </c>
      <c r="G33" s="10">
        <v>0</v>
      </c>
      <c r="H33" s="10">
        <v>6500000</v>
      </c>
      <c r="I33" s="10">
        <v>6500000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1</v>
      </c>
      <c r="P33" s="6">
        <f>IF(J33=0,0,L33/J33)</f>
        <v>0</v>
      </c>
      <c r="Q33" s="6">
        <f>IF(L33=0,0,L33/K33)</f>
        <v>0</v>
      </c>
    </row>
    <row r="34" spans="1:17" x14ac:dyDescent="0.25">
      <c r="A34" s="12" t="s">
        <v>21</v>
      </c>
      <c r="B34" s="12" t="s">
        <v>22</v>
      </c>
      <c r="C34" s="12" t="s">
        <v>75</v>
      </c>
      <c r="D34" s="12" t="s">
        <v>76</v>
      </c>
      <c r="E34" s="12" t="s">
        <v>26</v>
      </c>
      <c r="F34" s="12" t="s">
        <v>25</v>
      </c>
      <c r="G34" s="10">
        <v>4408100</v>
      </c>
      <c r="H34" s="10">
        <v>12725669.130000001</v>
      </c>
      <c r="I34" s="10">
        <v>7794307.0899999999</v>
      </c>
      <c r="J34" s="5"/>
      <c r="K34" s="5"/>
      <c r="L34" s="5"/>
      <c r="M34" s="8" t="s">
        <v>17</v>
      </c>
      <c r="N34" s="7">
        <f>IF(G34&gt;0,I34/G34,0)</f>
        <v>1.7681783739025885</v>
      </c>
      <c r="O34" s="7">
        <f>IF(H34&gt;0,I34/H34,0)</f>
        <v>0.61248701426830188</v>
      </c>
      <c r="P34" s="6">
        <f>IF(J34=0,0,L34/J34)</f>
        <v>0</v>
      </c>
      <c r="Q34" s="6">
        <f>IF(L34=0,0,L34/K34)</f>
        <v>0</v>
      </c>
    </row>
    <row r="35" spans="1:17" x14ac:dyDescent="0.25">
      <c r="A35" s="12" t="s">
        <v>58</v>
      </c>
      <c r="B35" s="12" t="s">
        <v>22</v>
      </c>
      <c r="C35" s="12" t="s">
        <v>77</v>
      </c>
      <c r="D35" s="12" t="s">
        <v>76</v>
      </c>
      <c r="E35" s="12" t="s">
        <v>26</v>
      </c>
      <c r="F35" s="12" t="s">
        <v>25</v>
      </c>
      <c r="G35" s="10">
        <v>3773576</v>
      </c>
      <c r="H35" s="10">
        <v>2406580.1</v>
      </c>
      <c r="I35" s="10">
        <v>2353732.9300000002</v>
      </c>
      <c r="J35" s="5"/>
      <c r="K35" s="5"/>
      <c r="L35" s="5"/>
      <c r="M35" s="8" t="s">
        <v>17</v>
      </c>
      <c r="N35" s="7">
        <f>IF(G35&gt;0,I35/G35,0)</f>
        <v>0.62374069847804847</v>
      </c>
      <c r="O35" s="7">
        <f>IF(H35&gt;0,I35/H35,0)</f>
        <v>0.97804055223426811</v>
      </c>
      <c r="P35" s="6">
        <f>IF(J35=0,0,L35/J35)</f>
        <v>0</v>
      </c>
      <c r="Q35" s="6">
        <f>IF(L35=0,0,L35/K35)</f>
        <v>0</v>
      </c>
    </row>
    <row r="36" spans="1:17" x14ac:dyDescent="0.25">
      <c r="A36" s="12" t="s">
        <v>45</v>
      </c>
      <c r="B36" s="12" t="s">
        <v>46</v>
      </c>
      <c r="C36" s="12" t="s">
        <v>77</v>
      </c>
      <c r="D36" s="12" t="s">
        <v>76</v>
      </c>
      <c r="E36" s="12" t="s">
        <v>48</v>
      </c>
      <c r="F36" s="12" t="s">
        <v>47</v>
      </c>
      <c r="G36" s="10">
        <v>268590</v>
      </c>
      <c r="H36" s="10">
        <v>0</v>
      </c>
      <c r="I36" s="10">
        <v>0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0</v>
      </c>
      <c r="P36" s="6">
        <f>IF(J36=0,0,L36/J36)</f>
        <v>0</v>
      </c>
      <c r="Q36" s="6">
        <f>IF(L36=0,0,L36/K36)</f>
        <v>0</v>
      </c>
    </row>
    <row r="37" spans="1:17" x14ac:dyDescent="0.25">
      <c r="G37" s="11">
        <f>SUM(G4:G36)</f>
        <v>11288966</v>
      </c>
      <c r="H37" s="11">
        <f>SUM(H4:H36)</f>
        <v>28232120.170000002</v>
      </c>
      <c r="I37" s="11">
        <f>SUM(I4:I36)</f>
        <v>23247910.960000001</v>
      </c>
      <c r="P37" s="13">
        <f t="shared" ref="P37" si="0">IF(J37=0,0,L37/J37)</f>
        <v>0</v>
      </c>
      <c r="Q37" s="13">
        <f t="shared" ref="Q37" si="1">IF(L37=0,0,L37/K37)</f>
        <v>0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Timbrado</cp:lastModifiedBy>
  <dcterms:created xsi:type="dcterms:W3CDTF">2023-06-21T19:35:53Z</dcterms:created>
  <dcterms:modified xsi:type="dcterms:W3CDTF">2025-01-31T22:24:37Z</dcterms:modified>
</cp:coreProperties>
</file>